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<sst xmlns="http://schemas.openxmlformats.org/spreadsheetml/2006/main" count="1352" uniqueCount="78">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</sst>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76" sqref="R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37119.9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>
        <v>3218.5</v>
      </c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58014.100000000006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>
        <v>5540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123043.6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3144.1000000000004</v>
      </c>
      <c r="R9" s="24">
        <f t="shared" si="0"/>
        <v>5413.5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92321.8</v>
      </c>
      <c r="AG9" s="50">
        <f>AG10+AG15+AG24+AG33+AG47+AG52+AG54+AG61+AG62+AG71+AG72+AG76+AG88+AG81+AG83+AG82+AG69+AG89+AG91+AG90+AG70+AG40+AG92</f>
        <v>109037.39999999997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>
        <v>70.2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3728.2000000000003</v>
      </c>
      <c r="AG10" s="27">
        <f>B10+C10-AF10</f>
        <v>6010.0999999999985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2541.3</v>
      </c>
      <c r="AG11" s="27">
        <f>B11+C11-AF11</f>
        <v>4454.2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>
        <v>3.9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242.29999999999998</v>
      </c>
      <c r="AG12" s="27">
        <f>B12+C12-AF12</f>
        <v>313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66.3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944.5999999999998</v>
      </c>
      <c r="AG14" s="27">
        <f>AG10-AG11-AG12-AG13</f>
        <v>1242.8999999999987</v>
      </c>
    </row>
    <row r="15" spans="1:33" ht="15" customHeight="1">
      <c r="A15" s="4" t="s">
        <v>6</v>
      </c>
      <c r="B15" s="22">
        <f>43565.4-1039.7+98.1</f>
        <v>42623.8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>
        <v>2536.9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28778.600000000002</v>
      </c>
      <c r="AG15" s="27">
        <f aca="true" t="shared" si="3" ref="AG15:AG31">B15+C15-AF15</f>
        <v>53592.29999999999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>
        <v>1377.4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12588.2</v>
      </c>
      <c r="AG16" s="71">
        <f t="shared" si="3"/>
        <v>20812.900000000005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12448.699999999999</v>
      </c>
      <c r="AG17" s="27">
        <f t="shared" si="3"/>
        <v>18937.4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14.8</v>
      </c>
      <c r="AG18" s="27">
        <f t="shared" si="3"/>
        <v>5.300000000000001</v>
      </c>
    </row>
    <row r="19" spans="1:33" ht="15.75">
      <c r="A19" s="3" t="s">
        <v>1</v>
      </c>
      <c r="B19" s="22">
        <f>2059.8-1469.9</f>
        <v>589.9000000000001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>
        <v>294.1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3031.7000000000003</v>
      </c>
      <c r="AG19" s="27">
        <f t="shared" si="3"/>
        <v>1861.0000000000005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>
        <v>1867.1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8773.4</v>
      </c>
      <c r="AG20" s="27">
        <f t="shared" si="3"/>
        <v>28092.5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393.4</v>
      </c>
      <c r="AG21" s="27">
        <f t="shared" si="3"/>
        <v>1455.9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1523.5000000000023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375.7000000000003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4116.6</v>
      </c>
      <c r="AG23" s="27">
        <f t="shared" si="3"/>
        <v>3240.2000000000025</v>
      </c>
    </row>
    <row r="24" spans="1:33" ht="15" customHeight="1">
      <c r="A24" s="4" t="s">
        <v>7</v>
      </c>
      <c r="B24" s="22">
        <f>21416.6+425</f>
        <v>21841.6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>
        <v>182.3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17344.9</v>
      </c>
      <c r="AG24" s="27">
        <f t="shared" si="3"/>
        <v>20522.299999999996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>
        <v>33.1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13880</v>
      </c>
      <c r="AG25" s="71">
        <f t="shared" si="3"/>
        <v>13698.2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6926.5</v>
      </c>
      <c r="AG26" s="27">
        <f t="shared" si="3"/>
        <v>10644.5</v>
      </c>
      <c r="AH26" s="6"/>
    </row>
    <row r="27" spans="1:33" ht="15.75">
      <c r="A27" s="3" t="s">
        <v>3</v>
      </c>
      <c r="B27" s="22">
        <f>916.8-8</f>
        <v>908.8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>
        <v>20.9</v>
      </c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1234.2000000000003</v>
      </c>
      <c r="AG27" s="27">
        <f t="shared" si="3"/>
        <v>1055.8999999999996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339.79999999999995</v>
      </c>
      <c r="AG28" s="27">
        <f t="shared" si="3"/>
        <v>149.20000000000005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>
        <v>36.6</v>
      </c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3869.7999999999997</v>
      </c>
      <c r="AG29" s="27">
        <f t="shared" si="3"/>
        <v>5903.200000000001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29.69999999999999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848.1999999999974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124.80000000000001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4847.100000000001</v>
      </c>
      <c r="AG32" s="27">
        <f>AG24-AG26-AG27-AG28-AG29-AG30-AG31</f>
        <v>2739.7999999999947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354.6</v>
      </c>
      <c r="AG33" s="27">
        <f aca="true" t="shared" si="6" ref="AG33:AG38">B33+C33-AF33</f>
        <v>586.1999999999999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46.6</v>
      </c>
      <c r="AG34" s="27">
        <f t="shared" si="6"/>
        <v>112.60000000000002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59.6</v>
      </c>
      <c r="AG36" s="27">
        <f t="shared" si="6"/>
        <v>328.9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248.4</v>
      </c>
      <c r="AG39" s="27">
        <f>AG33-AG34-AG36-AG38-AG35-AG37</f>
        <v>128.29999999999993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445.7</v>
      </c>
      <c r="AG40" s="27">
        <f aca="true" t="shared" si="8" ref="AG40:AG45">B40+C40-AF40</f>
        <v>557.5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258.8</v>
      </c>
      <c r="AG41" s="27">
        <f t="shared" si="8"/>
        <v>381.59999999999997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8.4</v>
      </c>
      <c r="AG43" s="27">
        <f t="shared" si="8"/>
        <v>14.4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134</v>
      </c>
      <c r="AG44" s="27">
        <f t="shared" si="8"/>
        <v>135.89999999999998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44.49999999999999</v>
      </c>
      <c r="AG46" s="27">
        <f>AG40-AG41-AG42-AG43-AG44-AG45</f>
        <v>25.60000000000005</v>
      </c>
    </row>
    <row r="47" spans="1:33" ht="17.25" customHeight="1">
      <c r="A47" s="4" t="s">
        <v>70</v>
      </c>
      <c r="B47" s="36">
        <f>974.5+5.8-98.1</f>
        <v>882.1999999999999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>
        <v>307.3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760.6</v>
      </c>
      <c r="AG47" s="27">
        <f>B47+C47-AF47</f>
        <v>1435.5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869.3+5.8-98.1</f>
        <v>776.9999999999999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>
        <v>252.8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589.1</v>
      </c>
      <c r="AG49" s="27">
        <f>B49+C49-AF49</f>
        <v>1150.1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54.5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143.6</v>
      </c>
      <c r="AG51" s="27">
        <f>AG47-AG49-AG48</f>
        <v>258.1000000000001</v>
      </c>
    </row>
    <row r="52" spans="1:33" ht="15" customHeight="1">
      <c r="A52" s="4" t="s">
        <v>0</v>
      </c>
      <c r="B52" s="22">
        <f>6549.8+1000</f>
        <v>7549.8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>
        <v>457.2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5522.5</v>
      </c>
      <c r="AG52" s="27">
        <f aca="true" t="shared" si="12" ref="AG52:AG59">B52+C52-AF52</f>
        <v>4751.299999999999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1061</v>
      </c>
      <c r="AG53" s="27">
        <f t="shared" si="12"/>
        <v>1241.3000000000002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>
        <v>298.2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2806.7999999999993</v>
      </c>
      <c r="AG54" s="22">
        <f t="shared" si="12"/>
        <v>5363.200000000001</v>
      </c>
      <c r="AH54" s="6"/>
    </row>
    <row r="55" spans="1:34" ht="15.75">
      <c r="A55" s="3" t="s">
        <v>5</v>
      </c>
      <c r="B55" s="22">
        <f>3435.1+6.5</f>
        <v>3441.6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2494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614.8-6.5</f>
        <v>608.3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>
        <v>125.6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388</v>
      </c>
      <c r="AG57" s="22">
        <f t="shared" si="12"/>
        <v>1513.5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172.6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721.9999999999992</v>
      </c>
      <c r="AG60" s="22">
        <f>AG54-AG55-AG57-AG59-AG56-AG58</f>
        <v>1355.1000000000008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>
        <v>11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174.7</v>
      </c>
      <c r="AG61" s="22">
        <f aca="true" t="shared" si="15" ref="AG61:AG67">B61+C61-AF61</f>
        <v>205.00000000000006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>
        <v>249.1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1468.7999999999997</v>
      </c>
      <c r="AG62" s="22">
        <f t="shared" si="15"/>
        <v>2155.1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5.699999999999999</v>
      </c>
      <c r="AG64" s="22">
        <f t="shared" si="15"/>
        <v>3.4000000000000004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>
        <v>5.3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26.4</v>
      </c>
      <c r="AG65" s="22">
        <f t="shared" si="15"/>
        <v>32.300000000000004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>
        <v>102.7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222.2</v>
      </c>
      <c r="AG66" s="22">
        <f t="shared" si="15"/>
        <v>258.00000000000006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141.09999999999997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818.6999999999998</v>
      </c>
      <c r="AG68" s="22">
        <f>AG62-AG63-AG66-AG67-AG65-AG64</f>
        <v>977.9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</f>
        <v>1352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>
        <v>180.8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721.5999999999999</v>
      </c>
      <c r="AG72" s="30">
        <f t="shared" si="17"/>
        <v>2563.9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18.9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18.9</v>
      </c>
      <c r="AG73" s="30">
        <f t="shared" si="17"/>
        <v>0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153.9</v>
      </c>
      <c r="AG74" s="30">
        <f t="shared" si="17"/>
        <v>324.6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3.2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3.2</v>
      </c>
      <c r="AG75" s="30">
        <f t="shared" si="17"/>
        <v>280.6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41.8</v>
      </c>
      <c r="AG76" s="30">
        <f t="shared" si="17"/>
        <v>567.2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3.6</v>
      </c>
      <c r="AG80" s="30">
        <f t="shared" si="17"/>
        <v>11.8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</f>
        <v>8041.7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>
        <v>1092.2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8676.2</v>
      </c>
      <c r="AG89" s="22">
        <f t="shared" si="17"/>
        <v>3392.3999999999996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</f>
        <v>22025.4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>
        <v>28.3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17885</v>
      </c>
      <c r="AG92" s="22">
        <f t="shared" si="17"/>
        <v>4475.700000000001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123043.6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3144.1000000000004</v>
      </c>
      <c r="R94" s="42">
        <f t="shared" si="18"/>
        <v>5413.5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92321.8</v>
      </c>
      <c r="AG94" s="58">
        <f>AG10+AG15+AG24+AG33+AG47+AG52+AG54+AG61+AG62+AG69+AG71+AG72+AG76+AG81+AG82+AG83+AG88+AG89+AG90+AG91+AG70+AG40+AG92</f>
        <v>109037.39999999997</v>
      </c>
    </row>
    <row r="95" spans="1:33" ht="15.75">
      <c r="A95" s="3" t="s">
        <v>5</v>
      </c>
      <c r="B95" s="22">
        <f aca="true" t="shared" si="19" ref="B95:AD95">B11+B17+B26+B34+B55+B63+B73+B41+B77+B48</f>
        <v>54367.400000000016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18.9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24385.5</v>
      </c>
      <c r="AG95" s="27">
        <f>B95+C95-AF95</f>
        <v>37944.60000000001</v>
      </c>
    </row>
    <row r="96" spans="1:33" ht="15.75">
      <c r="A96" s="3" t="s">
        <v>2</v>
      </c>
      <c r="B96" s="22">
        <f aca="true" t="shared" si="20" ref="B96:AD96">B12+B20+B29+B36+B57+B66+B44+B80+B74+B53</f>
        <v>17281.999999999996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2135.8999999999996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14907.8</v>
      </c>
      <c r="AG96" s="27">
        <f>B96+C96-AF96</f>
        <v>38122.69999999998</v>
      </c>
    </row>
    <row r="97" spans="1:33" ht="15.75">
      <c r="A97" s="3" t="s">
        <v>3</v>
      </c>
      <c r="B97" s="22">
        <f aca="true" t="shared" si="21" ref="B97:AA97">B18+B27+B42+B64+B78</f>
        <v>915.0999999999999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20.9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1254.7</v>
      </c>
      <c r="AG97" s="27">
        <f>B97+C97-AF97</f>
        <v>1064.5999999999997</v>
      </c>
    </row>
    <row r="98" spans="1:33" ht="15.75">
      <c r="A98" s="3" t="s">
        <v>1</v>
      </c>
      <c r="B98" s="22">
        <f aca="true" t="shared" si="22" ref="B98:AD98">B19+B28+B65+B35+B43+B56+B79</f>
        <v>991.5000000000001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299.40000000000003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3406.3</v>
      </c>
      <c r="AG98" s="27">
        <f>B98+C98-AF98</f>
        <v>2057.000000000001</v>
      </c>
    </row>
    <row r="99" spans="1:33" ht="15.75">
      <c r="A99" s="3" t="s">
        <v>17</v>
      </c>
      <c r="B99" s="22">
        <f aca="true" t="shared" si="23" ref="B99:X99">B21+B30+B49+B37+B58+B13+B75+B67</f>
        <v>2415.1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256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1118.3000000000002</v>
      </c>
      <c r="AG99" s="27">
        <f>B99+C99-AF99</f>
        <v>2973.2</v>
      </c>
    </row>
    <row r="100" spans="1:33" ht="12.75">
      <c r="A100" s="1" t="s">
        <v>41</v>
      </c>
      <c r="B100" s="2">
        <f aca="true" t="shared" si="25" ref="B100:AD100">B94-B95-B96-B97-B98-B99</f>
        <v>47072.499999999985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2508.4</v>
      </c>
      <c r="R100" s="2">
        <f t="shared" si="25"/>
        <v>2682.4000000000005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47249.2</v>
      </c>
      <c r="AG100" s="2">
        <f>AG94-AG95-AG96-AG97-AG98-AG99</f>
        <v>26875.299999999977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2016-12-21T14:32:22Z</cp:lastPrinted>
  <dcterms:created xsi:type="dcterms:W3CDTF">2002-11-05T08:53:00Z</dcterms:created>
  <dcterms:modified xsi:type="dcterms:W3CDTF">2016-12-22T06:08:26Z</dcterms:modified>
  <cp:category/>
  <cp:version/>
  <cp:contentType/>
  <cp:contentStatus/>
</cp:coreProperties>
</file>